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filesv.izumozaki.town.izumozaki.niigata.jp\ファイルサーバ\建設課\003_上下水道係\上下水道共通\経営状況調査（経営安定化計画・高資本費対策基礎数値）\経営比較分析表\R5\"/>
    </mc:Choice>
  </mc:AlternateContent>
  <xr:revisionPtr revIDLastSave="0" documentId="13_ncr:1_{E73335BC-7FBC-43B3-AB60-73915A267546}" xr6:coauthVersionLast="47" xr6:coauthVersionMax="47" xr10:uidLastSave="{00000000-0000-0000-0000-000000000000}"/>
  <workbookProtection workbookAlgorithmName="SHA-512" workbookHashValue="hQevpNgqP0BMUR3o/TWkXLzCr5pMOBV7ZFxjroCoP/05v6+YCYLE4KpQUsuh0ftbnLuP/Borufinpg9jW4ya2w==" workbookSaltValue="a25fMYy1RI4uODUbF2E24A==" workbookSpinCount="100000" lockStructure="1"/>
  <bookViews>
    <workbookView xWindow="-120" yWindow="-120" windowWidth="20730" windowHeight="1116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AL10" i="4" s="1"/>
  <c r="T6" i="5"/>
  <c r="BB8" i="4" s="1"/>
  <c r="S6" i="5"/>
  <c r="R6" i="5"/>
  <c r="Q6" i="5"/>
  <c r="P6" i="5"/>
  <c r="O6" i="5"/>
  <c r="I10" i="4" s="1"/>
  <c r="N6" i="5"/>
  <c r="M6" i="5"/>
  <c r="AD8" i="4" s="1"/>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AT10" i="4"/>
  <c r="W10" i="4"/>
  <c r="P10" i="4"/>
  <c r="B10" i="4"/>
  <c r="AT8" i="4"/>
  <c r="AL8" i="4"/>
  <c r="W8" i="4"/>
  <c r="B8" i="4"/>
  <c r="B6" i="4"/>
</calcChain>
</file>

<file path=xl/sharedStrings.xml><?xml version="1.0" encoding="utf-8"?>
<sst xmlns="http://schemas.openxmlformats.org/spreadsheetml/2006/main" count="233" uniqueCount="117">
  <si>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</si>
  <si>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</si>
  <si>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</si>
  <si>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</si>
  <si>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</si>
  <si>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</si>
  <si>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</si>
  <si>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</si>
  <si>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</si>
  <si>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</si>
  <si>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</si>
  <si>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</si>
  <si>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</si>
  <si>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</si>
  <si>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</si>
  <si>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</si>
  <si>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</si>
  <si>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</si>
  <si>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</si>
  <si>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</si>
  <si>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</si>
  <si>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</si>
  <si>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</si>
  <si>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</si>
  <si>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</si>
  <si>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</si>
  <si>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</si>
  <si>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</si>
  <si>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</si>
  <si>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</si>
  <si>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</si>
  <si>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</si>
  <si>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</si>
  <si>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</si>
  <si>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</si>
  <si>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</si>
  <si>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</si>
  <si>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</si>
  <si>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</si>
  <si>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</si>
  <si>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</si>
  <si>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</si>
  <si>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</si>
  <si>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</si>
  <si>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</si>
  <si>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</si>
  <si>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</si>
  <si>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</si>
  <si>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</si>
  <si>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</si>
  <si>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</si>
  <si>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</si>
  <si>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</si>
  <si>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</si>
  <si>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</si>
  <si>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</si>
  <si>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</si>
  <si>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</si>
  <si>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</si>
  <si>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</si>
  <si>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</si>
  <si>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</si>
  <si>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</si>
  <si>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</si>
  <si>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</si>
  <si>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</si>
  <si>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</si>
  <si>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</si>
  <si>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</si>
  <si>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</si>
  <si>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</si>
  <si>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</si>
  <si>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</si>
  <si>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</si>
  <si>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</si>
  <si>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</si>
  <si>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</si>
  <si>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</si>
  <si>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</si>
  <si>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</si>
  <si>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</si>
  <si>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</si>
  <si>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</si>
  <si>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</si>
  <si>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</si>
  <si>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</si>
  <si>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</si>
  <si>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</si>
  <si>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</si>
  <si>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</si>
  <si>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</si>
  <si>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</si>
  <si>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</si>
  <si>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</si>
  <si>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</si>
  <si>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出雲崎町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</si>
  <si>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</si>
  <si>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</si>
  <si>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</si>
  <si>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</si>
  <si>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</si>
  <si>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</si>
  <si>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</si>
  <si>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</si>
  <si>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</si>
  <si>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</si>
  <si>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</si>
  <si>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</si>
  <si>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</si>
  <si>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</si>
  <si>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</si>
  <si>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</si>
  <si>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</si>
  <si>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</si>
  <si>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③管路更新率は当該年度に更新した管路延長の割合を示す指標です。高度経済成長期に整備された老朽管は町内に多数存在し、漏水の進行が懸念されます。そのため有収率の向上と安定的な供給のため、今後も継続的な管路の更新が必要となります。</t>
    <phoneticPr fontId="4"/>
  </si>
  <si>
    <t xml:space="preserve"> 経営の健全性・効率性は類似団体と比較し良好であるといえますが、施設・管路の老朽化が大きな課題です。今後も財源確保及び長期的な視点による更新事業に努めます。
 また、将来にわたって住民生活に重要なサービスの提供を安定的に継続していくための中長期的な経営の基本計画として、計画期間10年間の経営戦略を令和2年8月に策定いたしました。令和6年度に地方公営企業法への移行を予定しており、移行後に改めて経営戦略の見直しを行います。</t>
    <phoneticPr fontId="4"/>
  </si>
  <si>
    <t xml:space="preserve"> ①収益的収支比率は運営に係る総費用と起債償還が料金収入と繰入金等で賄えているかの指標です。本比率は100％を超えており、支出に対して十分な収入が確保されていることを示しています。
 ④企業債残高対給水収益比率は料金収入に対する起債残高の割合です。本比率は類似団体に比べ低い水準を維持しています。近年は老朽管更新事業等による起債と、給水需要減による料金収入の低下のため若干の増加傾向にあります。
 ⑤料金回収率は給水に係る費用が料金収入で賄えているかを示す指標です。本指標は100％を超えており、十分な料金収入があることを示しています。
 ⑥給水原価は有収水量1ｍ3あたりにかかる費用を示しています。類似団体に比べ原価は低く、効率的な給水であるといえます。
 ⑦施設利用率は配水能力に対する平均配水量の割合です。本指標は類似団体と同水準であり、お盆時期には80％程度まで上昇することを考慮すると、適正な規模で管理されているといえます。
 ⑧有収率は施設稼働が収益につながっているかを判断する指標です。近年は老朽管の漏水による配水効率悪化が懸念されるため、今後も継続して漏水調査、老朽管更新に努めます。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</si>
</sst>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0.72</c:v>
                </c:pt>
                <c:pt idx="1">
                  <c:v>1.2</c:v>
                </c:pt>
                <c:pt idx="2">
                  <c:v>0.63</c:v>
                </c:pt>
                <c:pt idx="3">
                  <c:v>0.26</c:v>
                </c:pt>
                <c:pt idx="4">
                  <c:v>0.33</c:v>
                </c:pt>
              </c:numCache>
            </c:numRef>
          </c:val>
          <c:extLst>
            <c:ext xmlns:c16="http://schemas.microsoft.com/office/drawing/2014/chart" uri="{C3380CC4-5D6E-409C-BE32-E72D297353CC}">
              <c16:uniqueId val="{00000000-D334-4381-8083-07384A1C25C6}"/>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0.71</c:v>
                </c:pt>
                <c:pt idx="2">
                  <c:v>0.72</c:v>
                </c:pt>
                <c:pt idx="3">
                  <c:v>0.71</c:v>
                </c:pt>
                <c:pt idx="4">
                  <c:v>0.55000000000000004</c:v>
                </c:pt>
              </c:numCache>
            </c:numRef>
          </c:val>
          <c:smooth val="0"/>
          <c:extLst>
            <c:ext xmlns:c16="http://schemas.microsoft.com/office/drawing/2014/chart" uri="{C3380CC4-5D6E-409C-BE32-E72D297353CC}">
              <c16:uniqueId val="{00000001-D334-4381-8083-07384A1C25C6}"/>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59.05</c:v>
                </c:pt>
                <c:pt idx="1">
                  <c:v>56.6</c:v>
                </c:pt>
                <c:pt idx="2">
                  <c:v>58.63</c:v>
                </c:pt>
                <c:pt idx="3">
                  <c:v>56.52</c:v>
                </c:pt>
                <c:pt idx="4">
                  <c:v>60.97</c:v>
                </c:pt>
              </c:numCache>
            </c:numRef>
          </c:val>
          <c:extLst>
            <c:ext xmlns:c16="http://schemas.microsoft.com/office/drawing/2014/chart" uri="{C3380CC4-5D6E-409C-BE32-E72D297353CC}">
              <c16:uniqueId val="{00000000-812B-4531-8092-22FC996C4B24}"/>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56.76</c:v>
                </c:pt>
                <c:pt idx="1">
                  <c:v>56.04</c:v>
                </c:pt>
                <c:pt idx="2">
                  <c:v>58.52</c:v>
                </c:pt>
                <c:pt idx="3">
                  <c:v>58.88</c:v>
                </c:pt>
                <c:pt idx="4">
                  <c:v>58.16</c:v>
                </c:pt>
              </c:numCache>
            </c:numRef>
          </c:val>
          <c:smooth val="0"/>
          <c:extLst>
            <c:ext xmlns:c16="http://schemas.microsoft.com/office/drawing/2014/chart" uri="{C3380CC4-5D6E-409C-BE32-E72D297353CC}">
              <c16:uniqueId val="{00000001-812B-4531-8092-22FC996C4B24}"/>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74.739999999999995</c:v>
                </c:pt>
                <c:pt idx="1">
                  <c:v>77.94</c:v>
                </c:pt>
                <c:pt idx="2">
                  <c:v>74.92</c:v>
                </c:pt>
                <c:pt idx="3">
                  <c:v>74.739999999999995</c:v>
                </c:pt>
                <c:pt idx="4">
                  <c:v>70.28</c:v>
                </c:pt>
              </c:numCache>
            </c:numRef>
          </c:val>
          <c:extLst>
            <c:ext xmlns:c16="http://schemas.microsoft.com/office/drawing/2014/chart" uri="{C3380CC4-5D6E-409C-BE32-E72D297353CC}">
              <c16:uniqueId val="{00000000-B3D9-4DFB-BE7B-364D32984ED6}"/>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73.069999999999993</c:v>
                </c:pt>
                <c:pt idx="1">
                  <c:v>72.78</c:v>
                </c:pt>
                <c:pt idx="2">
                  <c:v>71.33</c:v>
                </c:pt>
                <c:pt idx="3">
                  <c:v>71.150000000000006</c:v>
                </c:pt>
                <c:pt idx="4">
                  <c:v>70.34</c:v>
                </c:pt>
              </c:numCache>
            </c:numRef>
          </c:val>
          <c:smooth val="0"/>
          <c:extLst>
            <c:ext xmlns:c16="http://schemas.microsoft.com/office/drawing/2014/chart" uri="{C3380CC4-5D6E-409C-BE32-E72D297353CC}">
              <c16:uniqueId val="{00000001-B3D9-4DFB-BE7B-364D32984ED6}"/>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133.30000000000001</c:v>
                </c:pt>
                <c:pt idx="1">
                  <c:v>126.35</c:v>
                </c:pt>
                <c:pt idx="2">
                  <c:v>119.62</c:v>
                </c:pt>
                <c:pt idx="3">
                  <c:v>114.75</c:v>
                </c:pt>
                <c:pt idx="4">
                  <c:v>121.9</c:v>
                </c:pt>
              </c:numCache>
            </c:numRef>
          </c:val>
          <c:extLst>
            <c:ext xmlns:c16="http://schemas.microsoft.com/office/drawing/2014/chart" uri="{C3380CC4-5D6E-409C-BE32-E72D297353CC}">
              <c16:uniqueId val="{00000000-A1A7-433C-BEF4-DEB69D5666D8}"/>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77.91</c:v>
                </c:pt>
                <c:pt idx="1">
                  <c:v>79.099999999999994</c:v>
                </c:pt>
                <c:pt idx="2">
                  <c:v>79.33</c:v>
                </c:pt>
                <c:pt idx="3">
                  <c:v>73.540000000000006</c:v>
                </c:pt>
                <c:pt idx="4">
                  <c:v>75.44</c:v>
                </c:pt>
              </c:numCache>
            </c:numRef>
          </c:val>
          <c:smooth val="0"/>
          <c:extLst>
            <c:ext xmlns:c16="http://schemas.microsoft.com/office/drawing/2014/chart" uri="{C3380CC4-5D6E-409C-BE32-E72D297353CC}">
              <c16:uniqueId val="{00000001-A1A7-433C-BEF4-DEB69D5666D8}"/>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422-443C-BDC6-5C4F2F49FE42}"/>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22-443C-BDC6-5C4F2F49FE42}"/>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381-4FA3-9FCB-46F8637E0954}"/>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81-4FA3-9FCB-46F8637E0954}"/>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42A-40DE-B248-BBC60730FCD0}"/>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2A-40DE-B248-BBC60730FCD0}"/>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DE4-4093-ABCF-38137F9156FF}"/>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DE4-4093-ABCF-38137F9156FF}"/>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476.71</c:v>
                </c:pt>
                <c:pt idx="1">
                  <c:v>483.92</c:v>
                </c:pt>
                <c:pt idx="2">
                  <c:v>491.98</c:v>
                </c:pt>
                <c:pt idx="3">
                  <c:v>516.22</c:v>
                </c:pt>
                <c:pt idx="4">
                  <c:v>545.70000000000005</c:v>
                </c:pt>
              </c:numCache>
            </c:numRef>
          </c:val>
          <c:extLst>
            <c:ext xmlns:c16="http://schemas.microsoft.com/office/drawing/2014/chart" uri="{C3380CC4-5D6E-409C-BE32-E72D297353CC}">
              <c16:uniqueId val="{00000000-7410-4D3D-9EEB-68841D3D7C23}"/>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1007.7</c:v>
                </c:pt>
                <c:pt idx="1">
                  <c:v>1018.52</c:v>
                </c:pt>
                <c:pt idx="2">
                  <c:v>949.61</c:v>
                </c:pt>
                <c:pt idx="3">
                  <c:v>918.84</c:v>
                </c:pt>
                <c:pt idx="4">
                  <c:v>955.49</c:v>
                </c:pt>
              </c:numCache>
            </c:numRef>
          </c:val>
          <c:smooth val="0"/>
          <c:extLst>
            <c:ext xmlns:c16="http://schemas.microsoft.com/office/drawing/2014/chart" uri="{C3380CC4-5D6E-409C-BE32-E72D297353CC}">
              <c16:uniqueId val="{00000001-7410-4D3D-9EEB-68841D3D7C23}"/>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118.89</c:v>
                </c:pt>
                <c:pt idx="1">
                  <c:v>113.86</c:v>
                </c:pt>
                <c:pt idx="2">
                  <c:v>109.12</c:v>
                </c:pt>
                <c:pt idx="3">
                  <c:v>102.72</c:v>
                </c:pt>
                <c:pt idx="4">
                  <c:v>109.25</c:v>
                </c:pt>
              </c:numCache>
            </c:numRef>
          </c:val>
          <c:extLst>
            <c:ext xmlns:c16="http://schemas.microsoft.com/office/drawing/2014/chart" uri="{C3380CC4-5D6E-409C-BE32-E72D297353CC}">
              <c16:uniqueId val="{00000000-7D04-4ED3-8672-D671E05EFE79}"/>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59.22</c:v>
                </c:pt>
                <c:pt idx="1">
                  <c:v>58.79</c:v>
                </c:pt>
                <c:pt idx="2">
                  <c:v>58.41</c:v>
                </c:pt>
                <c:pt idx="3">
                  <c:v>58.27</c:v>
                </c:pt>
                <c:pt idx="4">
                  <c:v>55.15</c:v>
                </c:pt>
              </c:numCache>
            </c:numRef>
          </c:val>
          <c:smooth val="0"/>
          <c:extLst>
            <c:ext xmlns:c16="http://schemas.microsoft.com/office/drawing/2014/chart" uri="{C3380CC4-5D6E-409C-BE32-E72D297353CC}">
              <c16:uniqueId val="{00000001-7D04-4ED3-8672-D671E05EFE79}"/>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186.36</c:v>
                </c:pt>
                <c:pt idx="1">
                  <c:v>195.34</c:v>
                </c:pt>
                <c:pt idx="2">
                  <c:v>203.42</c:v>
                </c:pt>
                <c:pt idx="3">
                  <c:v>220.14</c:v>
                </c:pt>
                <c:pt idx="4">
                  <c:v>204.31</c:v>
                </c:pt>
              </c:numCache>
            </c:numRef>
          </c:val>
          <c:extLst>
            <c:ext xmlns:c16="http://schemas.microsoft.com/office/drawing/2014/chart" uri="{C3380CC4-5D6E-409C-BE32-E72D297353CC}">
              <c16:uniqueId val="{00000000-A858-452B-8215-ED3ADE408967}"/>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292.89999999999998</c:v>
                </c:pt>
                <c:pt idx="1">
                  <c:v>298.25</c:v>
                </c:pt>
                <c:pt idx="2">
                  <c:v>303.27999999999997</c:v>
                </c:pt>
                <c:pt idx="3">
                  <c:v>303.81</c:v>
                </c:pt>
                <c:pt idx="4">
                  <c:v>310.26</c:v>
                </c:pt>
              </c:numCache>
            </c:numRef>
          </c:val>
          <c:smooth val="0"/>
          <c:extLst>
            <c:ext xmlns:c16="http://schemas.microsoft.com/office/drawing/2014/chart" uri="{C3380CC4-5D6E-409C-BE32-E72D297353CC}">
              <c16:uniqueId val="{00000001-A858-452B-8215-ED3ADE408967}"/>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C1" zoomScale="55" zoomScaleNormal="5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新潟県　出雲崎町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2"/>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水道事業</v>
      </c>
      <c r="J8" s="66"/>
      <c r="K8" s="66"/>
      <c r="L8" s="66"/>
      <c r="M8" s="66"/>
      <c r="N8" s="66"/>
      <c r="O8" s="66"/>
      <c r="P8" s="66" t="str">
        <f>データ!$K$6</f>
        <v>簡易水道事業</v>
      </c>
      <c r="Q8" s="66"/>
      <c r="R8" s="66"/>
      <c r="S8" s="66"/>
      <c r="T8" s="66"/>
      <c r="U8" s="66"/>
      <c r="V8" s="66"/>
      <c r="W8" s="66" t="str">
        <f>データ!$L$6</f>
        <v>D3</v>
      </c>
      <c r="X8" s="66"/>
      <c r="Y8" s="66"/>
      <c r="Z8" s="66"/>
      <c r="AA8" s="66"/>
      <c r="AB8" s="66"/>
      <c r="AC8" s="66"/>
      <c r="AD8" s="66" t="str">
        <f>データ!$M$6</f>
        <v>非設置</v>
      </c>
      <c r="AE8" s="66"/>
      <c r="AF8" s="66"/>
      <c r="AG8" s="66"/>
      <c r="AH8" s="66"/>
      <c r="AI8" s="66"/>
      <c r="AJ8" s="66"/>
      <c r="AK8" s="2"/>
      <c r="AL8" s="55">
        <f>データ!$R$6</f>
        <v>4119</v>
      </c>
      <c r="AM8" s="55"/>
      <c r="AN8" s="55"/>
      <c r="AO8" s="55"/>
      <c r="AP8" s="55"/>
      <c r="AQ8" s="55"/>
      <c r="AR8" s="55"/>
      <c r="AS8" s="55"/>
      <c r="AT8" s="45">
        <f>データ!$S$6</f>
        <v>44.41</v>
      </c>
      <c r="AU8" s="45"/>
      <c r="AV8" s="45"/>
      <c r="AW8" s="45"/>
      <c r="AX8" s="45"/>
      <c r="AY8" s="45"/>
      <c r="AZ8" s="45"/>
      <c r="BA8" s="45"/>
      <c r="BB8" s="45">
        <f>データ!$T$6</f>
        <v>92.75</v>
      </c>
      <c r="BC8" s="45"/>
      <c r="BD8" s="45"/>
      <c r="BE8" s="45"/>
      <c r="BF8" s="45"/>
      <c r="BG8" s="45"/>
      <c r="BH8" s="45"/>
      <c r="BI8" s="45"/>
      <c r="BJ8" s="3"/>
      <c r="BK8" s="3"/>
      <c r="BL8" s="67" t="s">
        <v>10</v>
      </c>
      <c r="BM8" s="68"/>
      <c r="BN8" s="56" t="s">
        <v>11</v>
      </c>
      <c r="BO8" s="56"/>
      <c r="BP8" s="56"/>
      <c r="BQ8" s="56"/>
      <c r="BR8" s="56"/>
      <c r="BS8" s="56"/>
      <c r="BT8" s="56"/>
      <c r="BU8" s="56"/>
      <c r="BV8" s="56"/>
      <c r="BW8" s="56"/>
      <c r="BX8" s="56"/>
      <c r="BY8" s="57"/>
    </row>
    <row r="9" spans="1:78" ht="18.75" customHeight="1" x14ac:dyDescent="0.15">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2"/>
      <c r="AE9" s="2"/>
      <c r="AF9" s="2"/>
      <c r="AG9" s="2"/>
      <c r="AH9" s="3"/>
      <c r="AI9" s="2"/>
      <c r="AJ9" s="2"/>
      <c r="AK9" s="2"/>
      <c r="AL9" s="58" t="s">
        <v>16</v>
      </c>
      <c r="AM9" s="58"/>
      <c r="AN9" s="58"/>
      <c r="AO9" s="58"/>
      <c r="AP9" s="58"/>
      <c r="AQ9" s="58"/>
      <c r="AR9" s="58"/>
      <c r="AS9" s="58"/>
      <c r="AT9" s="58" t="s">
        <v>17</v>
      </c>
      <c r="AU9" s="58"/>
      <c r="AV9" s="58"/>
      <c r="AW9" s="58"/>
      <c r="AX9" s="58"/>
      <c r="AY9" s="58"/>
      <c r="AZ9" s="58"/>
      <c r="BA9" s="58"/>
      <c r="BB9" s="58" t="s">
        <v>18</v>
      </c>
      <c r="BC9" s="58"/>
      <c r="BD9" s="58"/>
      <c r="BE9" s="58"/>
      <c r="BF9" s="58"/>
      <c r="BG9" s="58"/>
      <c r="BH9" s="58"/>
      <c r="BI9" s="58"/>
      <c r="BJ9" s="3"/>
      <c r="BK9" s="3"/>
      <c r="BL9" s="59" t="s">
        <v>19</v>
      </c>
      <c r="BM9" s="60"/>
      <c r="BN9" s="61" t="s">
        <v>20</v>
      </c>
      <c r="BO9" s="61"/>
      <c r="BP9" s="61"/>
      <c r="BQ9" s="61"/>
      <c r="BR9" s="61"/>
      <c r="BS9" s="61"/>
      <c r="BT9" s="61"/>
      <c r="BU9" s="61"/>
      <c r="BV9" s="61"/>
      <c r="BW9" s="61"/>
      <c r="BX9" s="61"/>
      <c r="BY9" s="6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99.61</v>
      </c>
      <c r="Q10" s="45"/>
      <c r="R10" s="45"/>
      <c r="S10" s="45"/>
      <c r="T10" s="45"/>
      <c r="U10" s="45"/>
      <c r="V10" s="45"/>
      <c r="W10" s="55">
        <f>データ!$Q$6</f>
        <v>3817</v>
      </c>
      <c r="X10" s="55"/>
      <c r="Y10" s="55"/>
      <c r="Z10" s="55"/>
      <c r="AA10" s="55"/>
      <c r="AB10" s="55"/>
      <c r="AC10" s="55"/>
      <c r="AD10" s="2"/>
      <c r="AE10" s="2"/>
      <c r="AF10" s="2"/>
      <c r="AG10" s="2"/>
      <c r="AH10" s="2"/>
      <c r="AI10" s="2"/>
      <c r="AJ10" s="2"/>
      <c r="AK10" s="2"/>
      <c r="AL10" s="55">
        <f>データ!$U$6</f>
        <v>4059</v>
      </c>
      <c r="AM10" s="55"/>
      <c r="AN10" s="55"/>
      <c r="AO10" s="55"/>
      <c r="AP10" s="55"/>
      <c r="AQ10" s="55"/>
      <c r="AR10" s="55"/>
      <c r="AS10" s="55"/>
      <c r="AT10" s="45">
        <f>データ!$V$6</f>
        <v>44.38</v>
      </c>
      <c r="AU10" s="45"/>
      <c r="AV10" s="45"/>
      <c r="AW10" s="45"/>
      <c r="AX10" s="45"/>
      <c r="AY10" s="45"/>
      <c r="AZ10" s="45"/>
      <c r="BA10" s="45"/>
      <c r="BB10" s="45">
        <f>データ!$W$6</f>
        <v>91.46</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6" t="s">
        <v>25</v>
      </c>
      <c r="BM14" s="37"/>
      <c r="BN14" s="37"/>
      <c r="BO14" s="37"/>
      <c r="BP14" s="37"/>
      <c r="BQ14" s="37"/>
      <c r="BR14" s="37"/>
      <c r="BS14" s="37"/>
      <c r="BT14" s="37"/>
      <c r="BU14" s="37"/>
      <c r="BV14" s="37"/>
      <c r="BW14" s="37"/>
      <c r="BX14" s="37"/>
      <c r="BY14" s="37"/>
      <c r="BZ14" s="38"/>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9"/>
      <c r="BM15" s="40"/>
      <c r="BN15" s="40"/>
      <c r="BO15" s="40"/>
      <c r="BP15" s="40"/>
      <c r="BQ15" s="40"/>
      <c r="BR15" s="40"/>
      <c r="BS15" s="40"/>
      <c r="BT15" s="40"/>
      <c r="BU15" s="40"/>
      <c r="BV15" s="40"/>
      <c r="BW15" s="40"/>
      <c r="BX15" s="40"/>
      <c r="BY15" s="40"/>
      <c r="BZ15" s="41"/>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116</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3"/>
      <c r="BM44" s="34"/>
      <c r="BN44" s="34"/>
      <c r="BO44" s="34"/>
      <c r="BP44" s="34"/>
      <c r="BQ44" s="34"/>
      <c r="BR44" s="34"/>
      <c r="BS44" s="34"/>
      <c r="BT44" s="34"/>
      <c r="BU44" s="34"/>
      <c r="BV44" s="34"/>
      <c r="BW44" s="34"/>
      <c r="BX44" s="34"/>
      <c r="BY44" s="34"/>
      <c r="BZ44" s="3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6" t="s">
        <v>26</v>
      </c>
      <c r="BM45" s="37"/>
      <c r="BN45" s="37"/>
      <c r="BO45" s="37"/>
      <c r="BP45" s="37"/>
      <c r="BQ45" s="37"/>
      <c r="BR45" s="37"/>
      <c r="BS45" s="37"/>
      <c r="BT45" s="37"/>
      <c r="BU45" s="37"/>
      <c r="BV45" s="37"/>
      <c r="BW45" s="37"/>
      <c r="BX45" s="37"/>
      <c r="BY45" s="37"/>
      <c r="BZ45" s="38"/>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9"/>
      <c r="BM46" s="40"/>
      <c r="BN46" s="40"/>
      <c r="BO46" s="40"/>
      <c r="BP46" s="40"/>
      <c r="BQ46" s="40"/>
      <c r="BR46" s="40"/>
      <c r="BS46" s="40"/>
      <c r="BT46" s="40"/>
      <c r="BU46" s="40"/>
      <c r="BV46" s="40"/>
      <c r="BW46" s="40"/>
      <c r="BX46" s="40"/>
      <c r="BY46" s="40"/>
      <c r="BZ46" s="41"/>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114</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0"/>
      <c r="BM60" s="31"/>
      <c r="BN60" s="31"/>
      <c r="BO60" s="31"/>
      <c r="BP60" s="31"/>
      <c r="BQ60" s="31"/>
      <c r="BR60" s="31"/>
      <c r="BS60" s="31"/>
      <c r="BT60" s="31"/>
      <c r="BU60" s="31"/>
      <c r="BV60" s="31"/>
      <c r="BW60" s="31"/>
      <c r="BX60" s="31"/>
      <c r="BY60" s="31"/>
      <c r="BZ60" s="32"/>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3"/>
      <c r="BM63" s="34"/>
      <c r="BN63" s="34"/>
      <c r="BO63" s="34"/>
      <c r="BP63" s="34"/>
      <c r="BQ63" s="34"/>
      <c r="BR63" s="34"/>
      <c r="BS63" s="34"/>
      <c r="BT63" s="34"/>
      <c r="BU63" s="34"/>
      <c r="BV63" s="34"/>
      <c r="BW63" s="34"/>
      <c r="BX63" s="34"/>
      <c r="BY63" s="34"/>
      <c r="BZ63" s="3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6" t="s">
        <v>28</v>
      </c>
      <c r="BM64" s="37"/>
      <c r="BN64" s="37"/>
      <c r="BO64" s="37"/>
      <c r="BP64" s="37"/>
      <c r="BQ64" s="37"/>
      <c r="BR64" s="37"/>
      <c r="BS64" s="37"/>
      <c r="BT64" s="37"/>
      <c r="BU64" s="37"/>
      <c r="BV64" s="37"/>
      <c r="BW64" s="37"/>
      <c r="BX64" s="37"/>
      <c r="BY64" s="37"/>
      <c r="BZ64" s="38"/>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9"/>
      <c r="BM65" s="40"/>
      <c r="BN65" s="40"/>
      <c r="BO65" s="40"/>
      <c r="BP65" s="40"/>
      <c r="BQ65" s="40"/>
      <c r="BR65" s="40"/>
      <c r="BS65" s="40"/>
      <c r="BT65" s="40"/>
      <c r="BU65" s="40"/>
      <c r="BV65" s="40"/>
      <c r="BW65" s="40"/>
      <c r="BX65" s="40"/>
      <c r="BY65" s="40"/>
      <c r="BZ65" s="41"/>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115</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3"/>
      <c r="BM82" s="34"/>
      <c r="BN82" s="34"/>
      <c r="BO82" s="34"/>
      <c r="BP82" s="34"/>
      <c r="BQ82" s="34"/>
      <c r="BR82" s="34"/>
      <c r="BS82" s="34"/>
      <c r="BT82" s="34"/>
      <c r="BU82" s="34"/>
      <c r="BV82" s="34"/>
      <c r="BW82" s="34"/>
      <c r="BX82" s="34"/>
      <c r="BY82" s="34"/>
      <c r="BZ82" s="3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41</v>
      </c>
      <c r="N85" s="13" t="s">
        <v>41</v>
      </c>
      <c r="O85" s="13" t="str">
        <f>データ!EN6</f>
        <v>【0.52】</v>
      </c>
    </row>
  </sheetData>
  <sheetProtection algorithmName="SHA-512" hashValue="rIvBpooIY1Dx3kMT5j8la1JiD9MRQdZY3n9sZtVDBwIT02IwsberPunpwPhuXGio6mxtmwg4rGKqkei31dds/A==" saltValue="LfqqF6BwVF/0SB15c0WGA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42</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43</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44</v>
      </c>
      <c r="B3" s="16" t="s">
        <v>45</v>
      </c>
      <c r="C3" s="16" t="s">
        <v>46</v>
      </c>
      <c r="D3" s="16" t="s">
        <v>47</v>
      </c>
      <c r="E3" s="16" t="s">
        <v>48</v>
      </c>
      <c r="F3" s="16" t="s">
        <v>49</v>
      </c>
      <c r="G3" s="16" t="s">
        <v>50</v>
      </c>
      <c r="H3" s="72" t="s">
        <v>51</v>
      </c>
      <c r="I3" s="73"/>
      <c r="J3" s="73"/>
      <c r="K3" s="73"/>
      <c r="L3" s="73"/>
      <c r="M3" s="73"/>
      <c r="N3" s="73"/>
      <c r="O3" s="73"/>
      <c r="P3" s="73"/>
      <c r="Q3" s="73"/>
      <c r="R3" s="73"/>
      <c r="S3" s="73"/>
      <c r="T3" s="73"/>
      <c r="U3" s="73"/>
      <c r="V3" s="73"/>
      <c r="W3" s="74"/>
      <c r="X3" s="78" t="s">
        <v>52</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53</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54</v>
      </c>
      <c r="B4" s="17"/>
      <c r="C4" s="17"/>
      <c r="D4" s="17"/>
      <c r="E4" s="17"/>
      <c r="F4" s="17"/>
      <c r="G4" s="17"/>
      <c r="H4" s="75"/>
      <c r="I4" s="76"/>
      <c r="J4" s="76"/>
      <c r="K4" s="76"/>
      <c r="L4" s="76"/>
      <c r="M4" s="76"/>
      <c r="N4" s="76"/>
      <c r="O4" s="76"/>
      <c r="P4" s="76"/>
      <c r="Q4" s="76"/>
      <c r="R4" s="76"/>
      <c r="S4" s="76"/>
      <c r="T4" s="76"/>
      <c r="U4" s="76"/>
      <c r="V4" s="76"/>
      <c r="W4" s="77"/>
      <c r="X4" s="71" t="s">
        <v>55</v>
      </c>
      <c r="Y4" s="71"/>
      <c r="Z4" s="71"/>
      <c r="AA4" s="71"/>
      <c r="AB4" s="71"/>
      <c r="AC4" s="71"/>
      <c r="AD4" s="71"/>
      <c r="AE4" s="71"/>
      <c r="AF4" s="71"/>
      <c r="AG4" s="71"/>
      <c r="AH4" s="71"/>
      <c r="AI4" s="71" t="s">
        <v>56</v>
      </c>
      <c r="AJ4" s="71"/>
      <c r="AK4" s="71"/>
      <c r="AL4" s="71"/>
      <c r="AM4" s="71"/>
      <c r="AN4" s="71"/>
      <c r="AO4" s="71"/>
      <c r="AP4" s="71"/>
      <c r="AQ4" s="71"/>
      <c r="AR4" s="71"/>
      <c r="AS4" s="71"/>
      <c r="AT4" s="71" t="s">
        <v>57</v>
      </c>
      <c r="AU4" s="71"/>
      <c r="AV4" s="71"/>
      <c r="AW4" s="71"/>
      <c r="AX4" s="71"/>
      <c r="AY4" s="71"/>
      <c r="AZ4" s="71"/>
      <c r="BA4" s="71"/>
      <c r="BB4" s="71"/>
      <c r="BC4" s="71"/>
      <c r="BD4" s="71"/>
      <c r="BE4" s="71" t="s">
        <v>58</v>
      </c>
      <c r="BF4" s="71"/>
      <c r="BG4" s="71"/>
      <c r="BH4" s="71"/>
      <c r="BI4" s="71"/>
      <c r="BJ4" s="71"/>
      <c r="BK4" s="71"/>
      <c r="BL4" s="71"/>
      <c r="BM4" s="71"/>
      <c r="BN4" s="71"/>
      <c r="BO4" s="71"/>
      <c r="BP4" s="71" t="s">
        <v>59</v>
      </c>
      <c r="BQ4" s="71"/>
      <c r="BR4" s="71"/>
      <c r="BS4" s="71"/>
      <c r="BT4" s="71"/>
      <c r="BU4" s="71"/>
      <c r="BV4" s="71"/>
      <c r="BW4" s="71"/>
      <c r="BX4" s="71"/>
      <c r="BY4" s="71"/>
      <c r="BZ4" s="71"/>
      <c r="CA4" s="71" t="s">
        <v>60</v>
      </c>
      <c r="CB4" s="71"/>
      <c r="CC4" s="71"/>
      <c r="CD4" s="71"/>
      <c r="CE4" s="71"/>
      <c r="CF4" s="71"/>
      <c r="CG4" s="71"/>
      <c r="CH4" s="71"/>
      <c r="CI4" s="71"/>
      <c r="CJ4" s="71"/>
      <c r="CK4" s="71"/>
      <c r="CL4" s="71" t="s">
        <v>61</v>
      </c>
      <c r="CM4" s="71"/>
      <c r="CN4" s="71"/>
      <c r="CO4" s="71"/>
      <c r="CP4" s="71"/>
      <c r="CQ4" s="71"/>
      <c r="CR4" s="71"/>
      <c r="CS4" s="71"/>
      <c r="CT4" s="71"/>
      <c r="CU4" s="71"/>
      <c r="CV4" s="71"/>
      <c r="CW4" s="71" t="s">
        <v>62</v>
      </c>
      <c r="CX4" s="71"/>
      <c r="CY4" s="71"/>
      <c r="CZ4" s="71"/>
      <c r="DA4" s="71"/>
      <c r="DB4" s="71"/>
      <c r="DC4" s="71"/>
      <c r="DD4" s="71"/>
      <c r="DE4" s="71"/>
      <c r="DF4" s="71"/>
      <c r="DG4" s="71"/>
      <c r="DH4" s="71" t="s">
        <v>63</v>
      </c>
      <c r="DI4" s="71"/>
      <c r="DJ4" s="71"/>
      <c r="DK4" s="71"/>
      <c r="DL4" s="71"/>
      <c r="DM4" s="71"/>
      <c r="DN4" s="71"/>
      <c r="DO4" s="71"/>
      <c r="DP4" s="71"/>
      <c r="DQ4" s="71"/>
      <c r="DR4" s="71"/>
      <c r="DS4" s="71" t="s">
        <v>64</v>
      </c>
      <c r="DT4" s="71"/>
      <c r="DU4" s="71"/>
      <c r="DV4" s="71"/>
      <c r="DW4" s="71"/>
      <c r="DX4" s="71"/>
      <c r="DY4" s="71"/>
      <c r="DZ4" s="71"/>
      <c r="EA4" s="71"/>
      <c r="EB4" s="71"/>
      <c r="EC4" s="71"/>
      <c r="ED4" s="71" t="s">
        <v>65</v>
      </c>
      <c r="EE4" s="71"/>
      <c r="EF4" s="71"/>
      <c r="EG4" s="71"/>
      <c r="EH4" s="71"/>
      <c r="EI4" s="71"/>
      <c r="EJ4" s="71"/>
      <c r="EK4" s="71"/>
      <c r="EL4" s="71"/>
      <c r="EM4" s="71"/>
      <c r="EN4" s="71"/>
    </row>
    <row r="5" spans="1:144" x14ac:dyDescent="0.15">
      <c r="A5" s="15" t="s">
        <v>66</v>
      </c>
      <c r="B5" s="18"/>
      <c r="C5" s="18"/>
      <c r="D5" s="18"/>
      <c r="E5" s="18"/>
      <c r="F5" s="18"/>
      <c r="G5" s="18"/>
      <c r="H5" s="19" t="s">
        <v>67</v>
      </c>
      <c r="I5" s="19" t="s">
        <v>68</v>
      </c>
      <c r="J5" s="19" t="s">
        <v>69</v>
      </c>
      <c r="K5" s="19" t="s">
        <v>70</v>
      </c>
      <c r="L5" s="19" t="s">
        <v>71</v>
      </c>
      <c r="M5" s="19" t="s">
        <v>72</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29</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x14ac:dyDescent="0.15">
      <c r="A6" s="15" t="s">
        <v>94</v>
      </c>
      <c r="B6" s="20">
        <f>B7</f>
        <v>2022</v>
      </c>
      <c r="C6" s="20">
        <f t="shared" ref="C6:W6" si="3">C7</f>
        <v>154059</v>
      </c>
      <c r="D6" s="20">
        <f t="shared" si="3"/>
        <v>47</v>
      </c>
      <c r="E6" s="20">
        <f t="shared" si="3"/>
        <v>1</v>
      </c>
      <c r="F6" s="20">
        <f t="shared" si="3"/>
        <v>0</v>
      </c>
      <c r="G6" s="20">
        <f t="shared" si="3"/>
        <v>0</v>
      </c>
      <c r="H6" s="20" t="str">
        <f t="shared" si="3"/>
        <v>新潟県　出雲崎町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99.61</v>
      </c>
      <c r="Q6" s="21">
        <f t="shared" si="3"/>
        <v>3817</v>
      </c>
      <c r="R6" s="21">
        <f t="shared" si="3"/>
        <v>4119</v>
      </c>
      <c r="S6" s="21">
        <f t="shared" si="3"/>
        <v>44.41</v>
      </c>
      <c r="T6" s="21">
        <f t="shared" si="3"/>
        <v>92.75</v>
      </c>
      <c r="U6" s="21">
        <f t="shared" si="3"/>
        <v>4059</v>
      </c>
      <c r="V6" s="21">
        <f t="shared" si="3"/>
        <v>44.38</v>
      </c>
      <c r="W6" s="21">
        <f t="shared" si="3"/>
        <v>91.46</v>
      </c>
      <c r="X6" s="22">
        <f>IF(X7="",NA(),X7)</f>
        <v>133.30000000000001</v>
      </c>
      <c r="Y6" s="22">
        <f t="shared" ref="Y6:AG6" si="4">IF(Y7="",NA(),Y7)</f>
        <v>126.35</v>
      </c>
      <c r="Z6" s="22">
        <f t="shared" si="4"/>
        <v>119.62</v>
      </c>
      <c r="AA6" s="22">
        <f t="shared" si="4"/>
        <v>114.75</v>
      </c>
      <c r="AB6" s="22">
        <f t="shared" si="4"/>
        <v>121.9</v>
      </c>
      <c r="AC6" s="22">
        <f t="shared" si="4"/>
        <v>77.91</v>
      </c>
      <c r="AD6" s="22">
        <f t="shared" si="4"/>
        <v>79.099999999999994</v>
      </c>
      <c r="AE6" s="22">
        <f t="shared" si="4"/>
        <v>79.33</v>
      </c>
      <c r="AF6" s="22">
        <f t="shared" si="4"/>
        <v>73.540000000000006</v>
      </c>
      <c r="AG6" s="22">
        <f t="shared" si="4"/>
        <v>75.44</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476.71</v>
      </c>
      <c r="BF6" s="22">
        <f t="shared" ref="BF6:BN6" si="7">IF(BF7="",NA(),BF7)</f>
        <v>483.92</v>
      </c>
      <c r="BG6" s="22">
        <f t="shared" si="7"/>
        <v>491.98</v>
      </c>
      <c r="BH6" s="22">
        <f t="shared" si="7"/>
        <v>516.22</v>
      </c>
      <c r="BI6" s="22">
        <f t="shared" si="7"/>
        <v>545.70000000000005</v>
      </c>
      <c r="BJ6" s="22">
        <f t="shared" si="7"/>
        <v>1007.7</v>
      </c>
      <c r="BK6" s="22">
        <f t="shared" si="7"/>
        <v>1018.52</v>
      </c>
      <c r="BL6" s="22">
        <f t="shared" si="7"/>
        <v>949.61</v>
      </c>
      <c r="BM6" s="22">
        <f t="shared" si="7"/>
        <v>918.84</v>
      </c>
      <c r="BN6" s="22">
        <f t="shared" si="7"/>
        <v>955.49</v>
      </c>
      <c r="BO6" s="21" t="str">
        <f>IF(BO7="","",IF(BO7="-","【-】","【"&amp;SUBSTITUTE(TEXT(BO7,"#,##0.00"),"-","△")&amp;"】"))</f>
        <v>【982.48】</v>
      </c>
      <c r="BP6" s="22">
        <f>IF(BP7="",NA(),BP7)</f>
        <v>118.89</v>
      </c>
      <c r="BQ6" s="22">
        <f t="shared" ref="BQ6:BY6" si="8">IF(BQ7="",NA(),BQ7)</f>
        <v>113.86</v>
      </c>
      <c r="BR6" s="22">
        <f t="shared" si="8"/>
        <v>109.12</v>
      </c>
      <c r="BS6" s="22">
        <f t="shared" si="8"/>
        <v>102.72</v>
      </c>
      <c r="BT6" s="22">
        <f t="shared" si="8"/>
        <v>109.25</v>
      </c>
      <c r="BU6" s="22">
        <f t="shared" si="8"/>
        <v>59.22</v>
      </c>
      <c r="BV6" s="22">
        <f t="shared" si="8"/>
        <v>58.79</v>
      </c>
      <c r="BW6" s="22">
        <f t="shared" si="8"/>
        <v>58.41</v>
      </c>
      <c r="BX6" s="22">
        <f t="shared" si="8"/>
        <v>58.27</v>
      </c>
      <c r="BY6" s="22">
        <f t="shared" si="8"/>
        <v>55.15</v>
      </c>
      <c r="BZ6" s="21" t="str">
        <f>IF(BZ7="","",IF(BZ7="-","【-】","【"&amp;SUBSTITUTE(TEXT(BZ7,"#,##0.00"),"-","△")&amp;"】"))</f>
        <v>【50.61】</v>
      </c>
      <c r="CA6" s="22">
        <f>IF(CA7="",NA(),CA7)</f>
        <v>186.36</v>
      </c>
      <c r="CB6" s="22">
        <f t="shared" ref="CB6:CJ6" si="9">IF(CB7="",NA(),CB7)</f>
        <v>195.34</v>
      </c>
      <c r="CC6" s="22">
        <f t="shared" si="9"/>
        <v>203.42</v>
      </c>
      <c r="CD6" s="22">
        <f t="shared" si="9"/>
        <v>220.14</v>
      </c>
      <c r="CE6" s="22">
        <f t="shared" si="9"/>
        <v>204.31</v>
      </c>
      <c r="CF6" s="22">
        <f t="shared" si="9"/>
        <v>292.89999999999998</v>
      </c>
      <c r="CG6" s="22">
        <f t="shared" si="9"/>
        <v>298.25</v>
      </c>
      <c r="CH6" s="22">
        <f t="shared" si="9"/>
        <v>303.27999999999997</v>
      </c>
      <c r="CI6" s="22">
        <f t="shared" si="9"/>
        <v>303.81</v>
      </c>
      <c r="CJ6" s="22">
        <f t="shared" si="9"/>
        <v>310.26</v>
      </c>
      <c r="CK6" s="21" t="str">
        <f>IF(CK7="","",IF(CK7="-","【-】","【"&amp;SUBSTITUTE(TEXT(CK7,"#,##0.00"),"-","△")&amp;"】"))</f>
        <v>【320.83】</v>
      </c>
      <c r="CL6" s="22">
        <f>IF(CL7="",NA(),CL7)</f>
        <v>59.05</v>
      </c>
      <c r="CM6" s="22">
        <f t="shared" ref="CM6:CU6" si="10">IF(CM7="",NA(),CM7)</f>
        <v>56.6</v>
      </c>
      <c r="CN6" s="22">
        <f t="shared" si="10"/>
        <v>58.63</v>
      </c>
      <c r="CO6" s="22">
        <f t="shared" si="10"/>
        <v>56.52</v>
      </c>
      <c r="CP6" s="22">
        <f t="shared" si="10"/>
        <v>60.97</v>
      </c>
      <c r="CQ6" s="22">
        <f t="shared" si="10"/>
        <v>56.76</v>
      </c>
      <c r="CR6" s="22">
        <f t="shared" si="10"/>
        <v>56.04</v>
      </c>
      <c r="CS6" s="22">
        <f t="shared" si="10"/>
        <v>58.52</v>
      </c>
      <c r="CT6" s="22">
        <f t="shared" si="10"/>
        <v>58.88</v>
      </c>
      <c r="CU6" s="22">
        <f t="shared" si="10"/>
        <v>58.16</v>
      </c>
      <c r="CV6" s="21" t="str">
        <f>IF(CV7="","",IF(CV7="-","【-】","【"&amp;SUBSTITUTE(TEXT(CV7,"#,##0.00"),"-","△")&amp;"】"))</f>
        <v>【56.15】</v>
      </c>
      <c r="CW6" s="22">
        <f>IF(CW7="",NA(),CW7)</f>
        <v>74.739999999999995</v>
      </c>
      <c r="CX6" s="22">
        <f t="shared" ref="CX6:DF6" si="11">IF(CX7="",NA(),CX7)</f>
        <v>77.94</v>
      </c>
      <c r="CY6" s="22">
        <f t="shared" si="11"/>
        <v>74.92</v>
      </c>
      <c r="CZ6" s="22">
        <f t="shared" si="11"/>
        <v>74.739999999999995</v>
      </c>
      <c r="DA6" s="22">
        <f t="shared" si="11"/>
        <v>70.28</v>
      </c>
      <c r="DB6" s="22">
        <f t="shared" si="11"/>
        <v>73.069999999999993</v>
      </c>
      <c r="DC6" s="22">
        <f t="shared" si="11"/>
        <v>72.78</v>
      </c>
      <c r="DD6" s="22">
        <f t="shared" si="11"/>
        <v>71.33</v>
      </c>
      <c r="DE6" s="22">
        <f t="shared" si="11"/>
        <v>71.150000000000006</v>
      </c>
      <c r="DF6" s="22">
        <f t="shared" si="11"/>
        <v>70.34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0.72</v>
      </c>
      <c r="EE6" s="22">
        <f t="shared" ref="EE6:EM6" si="14">IF(EE7="",NA(),EE7)</f>
        <v>1.2</v>
      </c>
      <c r="EF6" s="22">
        <f t="shared" si="14"/>
        <v>0.63</v>
      </c>
      <c r="EG6" s="22">
        <f t="shared" si="14"/>
        <v>0.26</v>
      </c>
      <c r="EH6" s="22">
        <f t="shared" si="14"/>
        <v>0.33</v>
      </c>
      <c r="EI6" s="22">
        <f t="shared" si="14"/>
        <v>0.53</v>
      </c>
      <c r="EJ6" s="22">
        <f t="shared" si="14"/>
        <v>0.71</v>
      </c>
      <c r="EK6" s="22">
        <f t="shared" si="14"/>
        <v>0.72</v>
      </c>
      <c r="EL6" s="22">
        <f t="shared" si="14"/>
        <v>0.71</v>
      </c>
      <c r="EM6" s="22">
        <f t="shared" si="14"/>
        <v>0.55000000000000004</v>
      </c>
      <c r="EN6" s="21" t="str">
        <f>IF(EN7="","",IF(EN7="-","【-】","【"&amp;SUBSTITUTE(TEXT(EN7,"#,##0.00"),"-","△")&amp;"】"))</f>
        <v>【0.52】</v>
      </c>
    </row>
    <row r="7" spans="1:144" s="23" customFormat="1" x14ac:dyDescent="0.15">
      <c r="A7" s="15"/>
      <c r="B7" s="24">
        <v>2022</v>
      </c>
      <c r="C7" s="24">
        <v>154059</v>
      </c>
      <c r="D7" s="24">
        <v>47</v>
      </c>
      <c r="E7" s="24">
        <v>1</v>
      </c>
      <c r="F7" s="24">
        <v>0</v>
      </c>
      <c r="G7" s="24">
        <v>0</v>
      </c>
      <c r="H7" s="24" t="s">
        <v>95</v>
      </c>
      <c r="I7" s="24" t="s">
        <v>96</v>
      </c>
      <c r="J7" s="24" t="s">
        <v>97</v>
      </c>
      <c r="K7" s="24" t="s">
        <v>98</v>
      </c>
      <c r="L7" s="24" t="s">
        <v>99</v>
      </c>
      <c r="M7" s="24" t="s">
        <v>100</v>
      </c>
      <c r="N7" s="25" t="s">
        <v>101</v>
      </c>
      <c r="O7" s="25" t="s">
        <v>102</v>
      </c>
      <c r="P7" s="25">
        <v>99.61</v>
      </c>
      <c r="Q7" s="25">
        <v>3817</v>
      </c>
      <c r="R7" s="25">
        <v>4119</v>
      </c>
      <c r="S7" s="25">
        <v>44.41</v>
      </c>
      <c r="T7" s="25">
        <v>92.75</v>
      </c>
      <c r="U7" s="25">
        <v>4059</v>
      </c>
      <c r="V7" s="25">
        <v>44.38</v>
      </c>
      <c r="W7" s="25">
        <v>91.46</v>
      </c>
      <c r="X7" s="25">
        <v>133.30000000000001</v>
      </c>
      <c r="Y7" s="25">
        <v>126.35</v>
      </c>
      <c r="Z7" s="25">
        <v>119.62</v>
      </c>
      <c r="AA7" s="25">
        <v>114.75</v>
      </c>
      <c r="AB7" s="25">
        <v>121.9</v>
      </c>
      <c r="AC7" s="25">
        <v>77.91</v>
      </c>
      <c r="AD7" s="25">
        <v>79.099999999999994</v>
      </c>
      <c r="AE7" s="25">
        <v>79.33</v>
      </c>
      <c r="AF7" s="25">
        <v>73.540000000000006</v>
      </c>
      <c r="AG7" s="25">
        <v>75.44</v>
      </c>
      <c r="AH7" s="25">
        <v>73</v>
      </c>
      <c r="AI7" s="25"/>
      <c r="AJ7" s="25"/>
      <c r="AK7" s="25"/>
      <c r="AL7" s="25"/>
      <c r="AM7" s="25"/>
      <c r="AN7" s="25"/>
      <c r="AO7" s="25"/>
      <c r="AP7" s="25"/>
      <c r="AQ7" s="25"/>
      <c r="AR7" s="25"/>
      <c r="AS7" s="25"/>
      <c r="AT7" s="25"/>
      <c r="AU7" s="25"/>
      <c r="AV7" s="25"/>
      <c r="AW7" s="25"/>
      <c r="AX7" s="25"/>
      <c r="AY7" s="25"/>
      <c r="AZ7" s="25"/>
      <c r="BA7" s="25"/>
      <c r="BB7" s="25"/>
      <c r="BC7" s="25"/>
      <c r="BD7" s="25"/>
      <c r="BE7" s="25">
        <v>476.71</v>
      </c>
      <c r="BF7" s="25">
        <v>483.92</v>
      </c>
      <c r="BG7" s="25">
        <v>491.98</v>
      </c>
      <c r="BH7" s="25">
        <v>516.22</v>
      </c>
      <c r="BI7" s="25">
        <v>545.70000000000005</v>
      </c>
      <c r="BJ7" s="25">
        <v>1007.7</v>
      </c>
      <c r="BK7" s="25">
        <v>1018.52</v>
      </c>
      <c r="BL7" s="25">
        <v>949.61</v>
      </c>
      <c r="BM7" s="25">
        <v>918.84</v>
      </c>
      <c r="BN7" s="25">
        <v>955.49</v>
      </c>
      <c r="BO7" s="25">
        <v>982.48</v>
      </c>
      <c r="BP7" s="25">
        <v>118.89</v>
      </c>
      <c r="BQ7" s="25">
        <v>113.86</v>
      </c>
      <c r="BR7" s="25">
        <v>109.12</v>
      </c>
      <c r="BS7" s="25">
        <v>102.72</v>
      </c>
      <c r="BT7" s="25">
        <v>109.25</v>
      </c>
      <c r="BU7" s="25">
        <v>59.22</v>
      </c>
      <c r="BV7" s="25">
        <v>58.79</v>
      </c>
      <c r="BW7" s="25">
        <v>58.41</v>
      </c>
      <c r="BX7" s="25">
        <v>58.27</v>
      </c>
      <c r="BY7" s="25">
        <v>55.15</v>
      </c>
      <c r="BZ7" s="25">
        <v>50.61</v>
      </c>
      <c r="CA7" s="25">
        <v>186.36</v>
      </c>
      <c r="CB7" s="25">
        <v>195.34</v>
      </c>
      <c r="CC7" s="25">
        <v>203.42</v>
      </c>
      <c r="CD7" s="25">
        <v>220.14</v>
      </c>
      <c r="CE7" s="25">
        <v>204.31</v>
      </c>
      <c r="CF7" s="25">
        <v>292.89999999999998</v>
      </c>
      <c r="CG7" s="25">
        <v>298.25</v>
      </c>
      <c r="CH7" s="25">
        <v>303.27999999999997</v>
      </c>
      <c r="CI7" s="25">
        <v>303.81</v>
      </c>
      <c r="CJ7" s="25">
        <v>310.26</v>
      </c>
      <c r="CK7" s="25">
        <v>320.83</v>
      </c>
      <c r="CL7" s="25">
        <v>59.05</v>
      </c>
      <c r="CM7" s="25">
        <v>56.6</v>
      </c>
      <c r="CN7" s="25">
        <v>58.63</v>
      </c>
      <c r="CO7" s="25">
        <v>56.52</v>
      </c>
      <c r="CP7" s="25">
        <v>60.97</v>
      </c>
      <c r="CQ7" s="25">
        <v>56.76</v>
      </c>
      <c r="CR7" s="25">
        <v>56.04</v>
      </c>
      <c r="CS7" s="25">
        <v>58.52</v>
      </c>
      <c r="CT7" s="25">
        <v>58.88</v>
      </c>
      <c r="CU7" s="25">
        <v>58.16</v>
      </c>
      <c r="CV7" s="25">
        <v>56.15</v>
      </c>
      <c r="CW7" s="25">
        <v>74.739999999999995</v>
      </c>
      <c r="CX7" s="25">
        <v>77.94</v>
      </c>
      <c r="CY7" s="25">
        <v>74.92</v>
      </c>
      <c r="CZ7" s="25">
        <v>74.739999999999995</v>
      </c>
      <c r="DA7" s="25">
        <v>70.28</v>
      </c>
      <c r="DB7" s="25">
        <v>73.069999999999993</v>
      </c>
      <c r="DC7" s="25">
        <v>72.78</v>
      </c>
      <c r="DD7" s="25">
        <v>71.33</v>
      </c>
      <c r="DE7" s="25">
        <v>71.150000000000006</v>
      </c>
      <c r="DF7" s="25">
        <v>70.34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0.72</v>
      </c>
      <c r="EE7" s="25">
        <v>1.2</v>
      </c>
      <c r="EF7" s="25">
        <v>0.63</v>
      </c>
      <c r="EG7" s="25">
        <v>0.26</v>
      </c>
      <c r="EH7" s="25">
        <v>0.33</v>
      </c>
      <c r="EI7" s="25">
        <v>0.53</v>
      </c>
      <c r="EJ7" s="25">
        <v>0.71</v>
      </c>
      <c r="EK7" s="25">
        <v>0.72</v>
      </c>
      <c r="EL7" s="25">
        <v>0.71</v>
      </c>
      <c r="EM7" s="25">
        <v>0.55000000000000004</v>
      </c>
      <c r="EN7" s="25">
        <v>0.52</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103</v>
      </c>
      <c r="C9" s="27" t="s">
        <v>104</v>
      </c>
      <c r="D9" s="27" t="s">
        <v>105</v>
      </c>
      <c r="E9" s="27" t="s">
        <v>106</v>
      </c>
      <c r="F9" s="27" t="s">
        <v>107</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45</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15">
      <c r="B11">
        <v>4</v>
      </c>
      <c r="C11">
        <v>3</v>
      </c>
      <c r="D11">
        <v>2</v>
      </c>
      <c r="E11">
        <v>1</v>
      </c>
      <c r="F11">
        <v>0</v>
      </c>
      <c r="G11" t="s">
        <v>108</v>
      </c>
    </row>
    <row r="12" spans="1:144" x14ac:dyDescent="0.15">
      <c r="B12">
        <v>1</v>
      </c>
      <c r="C12">
        <v>1</v>
      </c>
      <c r="D12">
        <v>2</v>
      </c>
      <c r="E12">
        <v>3</v>
      </c>
      <c r="F12">
        <v>4</v>
      </c>
      <c r="G12" t="s">
        <v>109</v>
      </c>
    </row>
    <row r="13" spans="1:144" x14ac:dyDescent="0.15">
      <c r="B13" t="s">
        <v>110</v>
      </c>
      <c r="C13" t="s">
        <v>111</v>
      </c>
      <c r="D13" t="s">
        <v>111</v>
      </c>
      <c r="E13" t="s">
        <v>112</v>
      </c>
      <c r="F13" t="s">
        <v>111</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村越　一雄</cp:lastModifiedBy>
  <cp:lastPrinted>2024-01-22T00:35:29Z</cp:lastPrinted>
  <dcterms:modified xsi:type="dcterms:W3CDTF">2024-01-22T00:40:25Z</dcterms:modified>
</cp:coreProperties>
</file>